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<sst xmlns="http://schemas.openxmlformats.org/spreadsheetml/2006/main" count="56" uniqueCount="31">
  <si>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Наименование администраций сельских советов</t>
  </si>
  <si>
    <t>Борисовская</t>
  </si>
  <si>
    <t>Б-Хомутецкая</t>
  </si>
  <si>
    <t>Волченская</t>
  </si>
  <si>
    <t>Добровская</t>
  </si>
  <si>
    <t>Екатериновская</t>
  </si>
  <si>
    <t>Каликинская</t>
  </si>
  <si>
    <t>Кореневщинская</t>
  </si>
  <si>
    <t>Крутовская</t>
  </si>
  <si>
    <t>Махоновская</t>
  </si>
  <si>
    <t>Панинская</t>
  </si>
  <si>
    <t>Преображеновская</t>
  </si>
  <si>
    <t>Путятинская</t>
  </si>
  <si>
    <t>Ратчинская</t>
  </si>
  <si>
    <t>Поройская</t>
  </si>
  <si>
    <t>Кривецкая</t>
  </si>
  <si>
    <t>Трубетчинская</t>
  </si>
  <si>
    <t>Замартыновская</t>
  </si>
  <si>
    <t>Итого:</t>
  </si>
  <si>
    <t>Темп роста в сопост. ценах, %</t>
  </si>
  <si>
    <t>Оборот общественного питания</t>
  </si>
  <si>
    <t>2022 г.</t>
  </si>
  <si>
    <t>2021 г.</t>
  </si>
  <si>
    <t>Количество посадочных мест, ед.</t>
  </si>
  <si>
    <t>Оборот общественного питания, тыс.руб.</t>
  </si>
  <si>
    <t>Темп роста, %</t>
  </si>
  <si>
    <t xml:space="preserve">по Добровскому району за 2022 год </t>
  </si>
  <si>
    <t xml:space="preserve">на 1 жителя по Добровскому району за 2022 год </t>
  </si>
  <si>
    <t>Оборот общественного питания на 1 жителя</t>
  </si>
  <si>
    <t>Численность населения 2022 год</t>
  </si>
  <si>
    <t>Численность населения 2021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</si>
</sst>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0"/>
  </numFmts>
  <fonts count="37">
    <font>
      <sz val="10"/>
      <name val="Arial Cyr"/>
      <family val="0"/>
    </font>
    <font>
      <b/>
      <sz val="13"/>
      <name val="Arial Cyr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174" fontId="1" fillId="0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174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74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3">
      <selection activeCell="D45" sqref="D45:D46"/>
    </sheetView>
  </sheetViews>
  <sheetFormatPr defaultColWidth="9.00390625" defaultRowHeight="12.75"/>
  <cols>
    <col min="1" max="1" width="26.375" style="0" customWidth="1"/>
    <col min="2" max="2" width="16.00390625" style="0" customWidth="1"/>
    <col min="3" max="4" width="15.25390625" style="0" customWidth="1"/>
    <col min="5" max="5" width="18.25390625" style="0" customWidth="1"/>
    <col min="6" max="6" width="17.875" style="0" customWidth="1"/>
    <col min="7" max="7" width="15.75390625" style="0" customWidth="1"/>
    <col min="9" max="9" width="9.00390625" style="0" customWidth="1"/>
  </cols>
  <sheetData>
    <row r="1" spans="1:9" ht="16.5">
      <c r="A1" s="22" t="s">
        <v>20</v>
      </c>
      <c r="B1" s="22"/>
      <c r="C1" s="22"/>
      <c r="D1" s="22"/>
      <c r="E1" s="22"/>
      <c r="F1" s="22"/>
      <c r="G1" s="22"/>
      <c r="H1" s="15"/>
      <c r="I1" s="15"/>
    </row>
    <row r="2" spans="1:7" ht="16.5">
      <c r="A2" s="23" t="s">
        <v>26</v>
      </c>
      <c r="B2" s="23"/>
      <c r="C2" s="23"/>
      <c r="D2" s="23"/>
      <c r="E2" s="23"/>
      <c r="F2" s="23"/>
      <c r="G2" s="23"/>
    </row>
    <row r="3" spans="1:7" ht="38.25" customHeight="1">
      <c r="A3" s="24" t="s">
        <v>0</v>
      </c>
      <c r="B3" s="26" t="s">
        <v>23</v>
      </c>
      <c r="C3" s="27"/>
      <c r="D3" s="24" t="s">
        <v>25</v>
      </c>
      <c r="E3" s="26" t="s">
        <v>24</v>
      </c>
      <c r="F3" s="27"/>
      <c r="G3" s="24" t="s">
        <v>19</v>
      </c>
    </row>
    <row r="4" spans="1:9" s="1" customFormat="1" ht="25.5" customHeight="1">
      <c r="A4" s="25"/>
      <c r="B4" s="6" t="s">
        <v>21</v>
      </c>
      <c r="C4" s="6" t="s">
        <v>22</v>
      </c>
      <c r="D4" s="25"/>
      <c r="E4" s="6" t="s">
        <v>21</v>
      </c>
      <c r="F4" s="6" t="s">
        <v>22</v>
      </c>
      <c r="G4" s="25"/>
      <c r="H4" s="3"/>
      <c r="I4" s="3"/>
    </row>
    <row r="5" spans="1:9" s="1" customFormat="1" ht="18" customHeight="1">
      <c r="A5" s="7" t="s">
        <v>1</v>
      </c>
      <c r="B5" s="16">
        <v>45</v>
      </c>
      <c r="C5" s="16">
        <v>60</v>
      </c>
      <c r="D5" s="8">
        <f>B5/C5*100</f>
        <v>75</v>
      </c>
      <c r="E5" s="8">
        <f>E23*B5/B22</f>
        <v>4523.340597758406</v>
      </c>
      <c r="F5" s="8">
        <f>F23*C5/C22</f>
        <v>5506.12551159618</v>
      </c>
      <c r="G5" s="8">
        <f>E5/114.34*100/F5*100</f>
        <v>71.84805166270615</v>
      </c>
      <c r="H5" s="2"/>
      <c r="I5" s="2"/>
    </row>
    <row r="6" spans="1:9" s="1" customFormat="1" ht="18" customHeight="1">
      <c r="A6" s="7" t="s">
        <v>2</v>
      </c>
      <c r="B6" s="16">
        <v>160</v>
      </c>
      <c r="C6" s="16">
        <v>76</v>
      </c>
      <c r="D6" s="8">
        <f aca="true" t="shared" si="0" ref="D6:D22">B6/C6*100</f>
        <v>210.52631578947367</v>
      </c>
      <c r="E6" s="8">
        <f>E23*B6/B22</f>
        <v>16082.988792029888</v>
      </c>
      <c r="F6" s="8">
        <f>F23*C6/C22</f>
        <v>6974.425648021828</v>
      </c>
      <c r="G6" s="8">
        <f aca="true" t="shared" si="1" ref="G6:G22">E6/114.34*100/F6*100</f>
        <v>201.6787415093506</v>
      </c>
      <c r="H6" s="2"/>
      <c r="I6" s="2"/>
    </row>
    <row r="7" spans="1:9" ht="18" customHeight="1">
      <c r="A7" s="9" t="s">
        <v>3</v>
      </c>
      <c r="B7" s="16">
        <v>100</v>
      </c>
      <c r="C7" s="16">
        <v>100</v>
      </c>
      <c r="D7" s="8">
        <f t="shared" si="0"/>
        <v>100</v>
      </c>
      <c r="E7" s="10">
        <f>E23*B7/B22</f>
        <v>10051.86799501868</v>
      </c>
      <c r="F7" s="10">
        <f>F23*C7/C22</f>
        <v>9176.8758526603</v>
      </c>
      <c r="G7" s="8">
        <f t="shared" si="1"/>
        <v>95.79740221694153</v>
      </c>
      <c r="H7" s="2"/>
      <c r="I7" s="2"/>
    </row>
    <row r="8" spans="1:9" ht="18" customHeight="1">
      <c r="A8" s="9" t="s">
        <v>4</v>
      </c>
      <c r="B8" s="17">
        <v>318</v>
      </c>
      <c r="C8" s="17">
        <v>316</v>
      </c>
      <c r="D8" s="8">
        <f t="shared" si="0"/>
        <v>100.63291139240506</v>
      </c>
      <c r="E8" s="11">
        <f>E23*B8/B22</f>
        <v>31964.940224159403</v>
      </c>
      <c r="F8" s="11">
        <f>F23*C8/C22</f>
        <v>28998.92769440655</v>
      </c>
      <c r="G8" s="8">
        <f t="shared" si="1"/>
        <v>96.40371488920067</v>
      </c>
      <c r="H8" s="2"/>
      <c r="I8" s="2"/>
    </row>
    <row r="9" spans="1:9" ht="18" customHeight="1">
      <c r="A9" s="9" t="s">
        <v>5</v>
      </c>
      <c r="B9" s="17">
        <v>40</v>
      </c>
      <c r="C9" s="17">
        <v>40</v>
      </c>
      <c r="D9" s="8">
        <f t="shared" si="0"/>
        <v>100</v>
      </c>
      <c r="E9" s="11">
        <f>E23*B9/B22</f>
        <v>4020.747198007472</v>
      </c>
      <c r="F9" s="11">
        <f>F23*C9/C22</f>
        <v>3670.75034106412</v>
      </c>
      <c r="G9" s="8">
        <f t="shared" si="1"/>
        <v>95.79740221694153</v>
      </c>
      <c r="H9" s="2"/>
      <c r="I9" s="2"/>
    </row>
    <row r="10" spans="1:9" ht="18" customHeight="1">
      <c r="A10" s="7" t="s">
        <v>17</v>
      </c>
      <c r="B10" s="17">
        <v>70</v>
      </c>
      <c r="C10" s="17">
        <v>70</v>
      </c>
      <c r="D10" s="8">
        <f t="shared" si="0"/>
        <v>100</v>
      </c>
      <c r="E10" s="11">
        <f>E23*B10/B22</f>
        <v>7036.307596513076</v>
      </c>
      <c r="F10" s="11">
        <f>F23*C10/C22</f>
        <v>6423.81309686221</v>
      </c>
      <c r="G10" s="8">
        <f t="shared" si="1"/>
        <v>95.79740221694153</v>
      </c>
      <c r="H10" s="2"/>
      <c r="I10" s="2"/>
    </row>
    <row r="11" spans="1:9" ht="18" customHeight="1">
      <c r="A11" s="9" t="s">
        <v>6</v>
      </c>
      <c r="B11" s="17">
        <v>140</v>
      </c>
      <c r="C11" s="17">
        <v>140</v>
      </c>
      <c r="D11" s="8">
        <f t="shared" si="0"/>
        <v>100</v>
      </c>
      <c r="E11" s="11">
        <f>E23*B11/B22</f>
        <v>14072.615193026151</v>
      </c>
      <c r="F11" s="11">
        <f>F23*C11/C22</f>
        <v>12847.62619372442</v>
      </c>
      <c r="G11" s="8">
        <f t="shared" si="1"/>
        <v>95.79740221694153</v>
      </c>
      <c r="H11" s="2"/>
      <c r="I11" s="2"/>
    </row>
    <row r="12" spans="1:9" ht="18" customHeight="1">
      <c r="A12" s="9" t="s">
        <v>7</v>
      </c>
      <c r="B12" s="17">
        <v>152</v>
      </c>
      <c r="C12" s="17">
        <v>144</v>
      </c>
      <c r="D12" s="8">
        <f t="shared" si="0"/>
        <v>105.55555555555556</v>
      </c>
      <c r="E12" s="11">
        <f>E23*B12/B22</f>
        <v>15278.839352428393</v>
      </c>
      <c r="F12" s="11">
        <f>F23*C12/C22</f>
        <v>13214.701227830832</v>
      </c>
      <c r="G12" s="8">
        <f t="shared" si="1"/>
        <v>101.11948011788274</v>
      </c>
      <c r="H12" s="2"/>
      <c r="I12" s="2"/>
    </row>
    <row r="13" spans="1:9" ht="18" customHeight="1">
      <c r="A13" s="9" t="s">
        <v>8</v>
      </c>
      <c r="B13" s="17">
        <v>90</v>
      </c>
      <c r="C13" s="17">
        <v>90</v>
      </c>
      <c r="D13" s="8">
        <f t="shared" si="0"/>
        <v>100</v>
      </c>
      <c r="E13" s="11">
        <f>E23*B13/B22</f>
        <v>9046.681195516812</v>
      </c>
      <c r="F13" s="11">
        <f>F23*C13/C22</f>
        <v>8259.188267394271</v>
      </c>
      <c r="G13" s="8">
        <f t="shared" si="1"/>
        <v>95.79740221694153</v>
      </c>
      <c r="H13" s="2"/>
      <c r="I13" s="2"/>
    </row>
    <row r="14" spans="1:9" ht="18" customHeight="1">
      <c r="A14" s="9" t="s">
        <v>15</v>
      </c>
      <c r="B14" s="17">
        <v>50</v>
      </c>
      <c r="C14" s="17">
        <v>50</v>
      </c>
      <c r="D14" s="8">
        <f t="shared" si="0"/>
        <v>100</v>
      </c>
      <c r="E14" s="11">
        <f>E23*B14/B22</f>
        <v>5025.93399750934</v>
      </c>
      <c r="F14" s="11">
        <f>F23*C14/C22</f>
        <v>4588.43792633015</v>
      </c>
      <c r="G14" s="8">
        <f t="shared" si="1"/>
        <v>95.79740221694153</v>
      </c>
      <c r="H14" s="2"/>
      <c r="I14" s="2"/>
    </row>
    <row r="15" spans="1:9" ht="18" customHeight="1">
      <c r="A15" s="9" t="s">
        <v>9</v>
      </c>
      <c r="B15" s="17">
        <v>100</v>
      </c>
      <c r="C15" s="17">
        <v>40</v>
      </c>
      <c r="D15" s="8">
        <f t="shared" si="0"/>
        <v>250</v>
      </c>
      <c r="E15" s="11">
        <f>E23*B15/B22</f>
        <v>10051.86799501868</v>
      </c>
      <c r="F15" s="11">
        <f>F23*C15/C22</f>
        <v>3670.75034106412</v>
      </c>
      <c r="G15" s="8">
        <f t="shared" si="1"/>
        <v>239.4935055423538</v>
      </c>
      <c r="H15" s="2"/>
      <c r="I15" s="2"/>
    </row>
    <row r="16" spans="1:9" ht="18" customHeight="1">
      <c r="A16" s="9" t="s">
        <v>10</v>
      </c>
      <c r="B16" s="18">
        <v>72</v>
      </c>
      <c r="C16" s="17">
        <v>72</v>
      </c>
      <c r="D16" s="8">
        <f t="shared" si="0"/>
        <v>100</v>
      </c>
      <c r="E16" s="11">
        <f>E23*B16/B22</f>
        <v>7237.34495641345</v>
      </c>
      <c r="F16" s="11">
        <f>F23*C16/C22</f>
        <v>6607.350613915416</v>
      </c>
      <c r="G16" s="8">
        <f t="shared" si="1"/>
        <v>95.79740221694155</v>
      </c>
      <c r="H16" s="2"/>
      <c r="I16" s="2"/>
    </row>
    <row r="17" spans="1:9" ht="18" customHeight="1">
      <c r="A17" s="9" t="s">
        <v>11</v>
      </c>
      <c r="B17" s="17">
        <v>40</v>
      </c>
      <c r="C17" s="17">
        <v>40</v>
      </c>
      <c r="D17" s="8">
        <f t="shared" si="0"/>
        <v>100</v>
      </c>
      <c r="E17" s="11">
        <f>E23*B17/B22</f>
        <v>4020.747198007472</v>
      </c>
      <c r="F17" s="11">
        <f>F23*C17/C22</f>
        <v>3670.75034106412</v>
      </c>
      <c r="G17" s="8">
        <f t="shared" si="1"/>
        <v>95.79740221694153</v>
      </c>
      <c r="H17" s="2"/>
      <c r="I17" s="2"/>
    </row>
    <row r="18" spans="1:9" ht="18" customHeight="1">
      <c r="A18" s="9" t="s">
        <v>12</v>
      </c>
      <c r="B18" s="17">
        <v>15</v>
      </c>
      <c r="C18" s="17">
        <v>16</v>
      </c>
      <c r="D18" s="8">
        <f t="shared" si="0"/>
        <v>93.75</v>
      </c>
      <c r="E18" s="11">
        <f>E23*B18/B22</f>
        <v>1507.780199252802</v>
      </c>
      <c r="F18" s="11">
        <f>F23*C18/C22</f>
        <v>1468.3001364256481</v>
      </c>
      <c r="G18" s="8">
        <f t="shared" si="1"/>
        <v>89.8100645783827</v>
      </c>
      <c r="H18" s="2"/>
      <c r="I18" s="2"/>
    </row>
    <row r="19" spans="1:9" ht="18" customHeight="1">
      <c r="A19" s="9" t="s">
        <v>14</v>
      </c>
      <c r="B19" s="17">
        <v>42</v>
      </c>
      <c r="C19" s="17">
        <v>42</v>
      </c>
      <c r="D19" s="8">
        <f t="shared" si="0"/>
        <v>100</v>
      </c>
      <c r="E19" s="11">
        <f>E23*B19/B22</f>
        <v>4221.784557907846</v>
      </c>
      <c r="F19" s="11">
        <f>F23*C19/C22</f>
        <v>3854.287858117326</v>
      </c>
      <c r="G19" s="8">
        <f t="shared" si="1"/>
        <v>95.79740221694155</v>
      </c>
      <c r="H19" s="2"/>
      <c r="I19" s="2"/>
    </row>
    <row r="20" spans="1:9" ht="18" customHeight="1">
      <c r="A20" s="9" t="s">
        <v>13</v>
      </c>
      <c r="B20" s="17">
        <v>70</v>
      </c>
      <c r="C20" s="17">
        <v>70</v>
      </c>
      <c r="D20" s="8">
        <f t="shared" si="0"/>
        <v>100</v>
      </c>
      <c r="E20" s="11">
        <f>E23*B20/B22</f>
        <v>7036.307596513076</v>
      </c>
      <c r="F20" s="11">
        <f>F23*C20/C22</f>
        <v>6423.81309686221</v>
      </c>
      <c r="G20" s="8">
        <f t="shared" si="1"/>
        <v>95.79740221694153</v>
      </c>
      <c r="H20" s="2"/>
      <c r="I20" s="2"/>
    </row>
    <row r="21" spans="1:9" ht="18" customHeight="1">
      <c r="A21" s="9" t="s">
        <v>16</v>
      </c>
      <c r="B21" s="17">
        <v>102</v>
      </c>
      <c r="C21" s="17">
        <v>100</v>
      </c>
      <c r="D21" s="8">
        <f t="shared" si="0"/>
        <v>102</v>
      </c>
      <c r="E21" s="11">
        <f>E23*B21/B22</f>
        <v>10252.905354919054</v>
      </c>
      <c r="F21" s="11">
        <f>F23*C21/C22</f>
        <v>9176.8758526603</v>
      </c>
      <c r="G21" s="8">
        <f t="shared" si="1"/>
        <v>97.7133502612804</v>
      </c>
      <c r="H21" s="2"/>
      <c r="I21" s="2"/>
    </row>
    <row r="22" spans="1:9" ht="18" customHeight="1">
      <c r="A22" s="9" t="s">
        <v>18</v>
      </c>
      <c r="B22" s="17">
        <f>B5+B6+B7+B8+B9+B10+B11+B12+B13+B14+B15+B16+B17+B18+B19+B20+B21</f>
        <v>1606</v>
      </c>
      <c r="C22" s="17">
        <f>C5+C6+C7+C8+C9+C10+C11+C12+C13+C14+C15+C16+C17+C18+C19+C20+C21</f>
        <v>1466</v>
      </c>
      <c r="D22" s="8">
        <f t="shared" si="0"/>
        <v>109.54979536152796</v>
      </c>
      <c r="E22" s="11">
        <f>E5+E6+E7+E8+E9+E10+E11+E12+E13+E14+E15+E16+E17+E18+E19+E20+E21</f>
        <v>161433</v>
      </c>
      <c r="F22" s="11">
        <f>F5+F6+F7+F8+F9+F10+F11+F12+F13+F14+F15+F16+F17+F18+F19+F20+F21</f>
        <v>134533.00000000003</v>
      </c>
      <c r="G22" s="8">
        <v>105</v>
      </c>
      <c r="H22" s="5"/>
      <c r="I22" s="5"/>
    </row>
    <row r="23" spans="2:6" ht="16.5">
      <c r="B23" s="13"/>
      <c r="C23" s="12"/>
      <c r="D23" s="14"/>
      <c r="E23" s="12">
        <v>161433</v>
      </c>
      <c r="F23" s="4">
        <v>134533</v>
      </c>
    </row>
    <row r="24" spans="2:6" ht="16.5">
      <c r="B24" s="13"/>
      <c r="C24" s="12"/>
      <c r="D24" s="14"/>
      <c r="E24" s="12"/>
      <c r="F24" s="12"/>
    </row>
    <row r="25" spans="1:7" ht="16.5">
      <c r="A25" s="22" t="s">
        <v>20</v>
      </c>
      <c r="B25" s="22"/>
      <c r="C25" s="22"/>
      <c r="D25" s="22"/>
      <c r="E25" s="22"/>
      <c r="F25" s="22"/>
      <c r="G25" s="22"/>
    </row>
    <row r="26" spans="1:7" ht="16.5">
      <c r="A26" s="23" t="s">
        <v>27</v>
      </c>
      <c r="B26" s="23"/>
      <c r="C26" s="23"/>
      <c r="D26" s="23"/>
      <c r="E26" s="23"/>
      <c r="F26" s="23"/>
      <c r="G26" s="23"/>
    </row>
    <row r="27" spans="1:7" ht="38.25" customHeight="1">
      <c r="A27" s="24" t="s">
        <v>0</v>
      </c>
      <c r="B27" s="28" t="s">
        <v>28</v>
      </c>
      <c r="C27" s="28"/>
      <c r="D27" s="29" t="s">
        <v>19</v>
      </c>
      <c r="E27" s="19"/>
      <c r="F27" s="19"/>
      <c r="G27" s="19"/>
    </row>
    <row r="28" spans="1:7" s="1" customFormat="1" ht="24" customHeight="1">
      <c r="A28" s="25"/>
      <c r="B28" s="6" t="s">
        <v>21</v>
      </c>
      <c r="C28" s="6" t="s">
        <v>22</v>
      </c>
      <c r="D28" s="29"/>
      <c r="E28" s="21" t="s">
        <v>29</v>
      </c>
      <c r="F28" s="21" t="s">
        <v>30</v>
      </c>
      <c r="G28" s="20"/>
    </row>
    <row r="29" spans="1:7" s="1" customFormat="1" ht="18" customHeight="1">
      <c r="A29" s="7" t="s">
        <v>1</v>
      </c>
      <c r="B29" s="8">
        <f aca="true" t="shared" si="2" ref="B29:B46">E5/E29*1000</f>
        <v>3833.339489625768</v>
      </c>
      <c r="C29" s="8">
        <f aca="true" t="shared" si="3" ref="C29:C46">F5/F29*1000</f>
        <v>4516.920025919754</v>
      </c>
      <c r="D29" s="8">
        <f>B29/114.34*100/C29*100</f>
        <v>74.22269065833798</v>
      </c>
      <c r="E29" s="2">
        <v>1180</v>
      </c>
      <c r="F29" s="2">
        <v>1219</v>
      </c>
      <c r="G29" s="14"/>
    </row>
    <row r="30" spans="1:7" s="1" customFormat="1" ht="18" customHeight="1">
      <c r="A30" s="7" t="s">
        <v>2</v>
      </c>
      <c r="B30" s="8">
        <f t="shared" si="2"/>
        <v>9071.059668375572</v>
      </c>
      <c r="C30" s="8">
        <f t="shared" si="3"/>
        <v>3953.7560362935533</v>
      </c>
      <c r="D30" s="8">
        <f aca="true" t="shared" si="4" ref="D30:D46">B30/114.34*100/C30*100</f>
        <v>200.65499155245035</v>
      </c>
      <c r="E30" s="2">
        <v>1773</v>
      </c>
      <c r="F30" s="2">
        <v>1764</v>
      </c>
      <c r="G30" s="14"/>
    </row>
    <row r="31" spans="1:7" ht="18" customHeight="1">
      <c r="A31" s="9" t="s">
        <v>3</v>
      </c>
      <c r="B31" s="8">
        <f t="shared" si="2"/>
        <v>13139.696725514614</v>
      </c>
      <c r="C31" s="8">
        <f t="shared" si="3"/>
        <v>11871.766950401423</v>
      </c>
      <c r="D31" s="8">
        <f t="shared" si="4"/>
        <v>96.79920511594224</v>
      </c>
      <c r="E31" s="2">
        <v>765</v>
      </c>
      <c r="F31" s="2">
        <v>773</v>
      </c>
      <c r="G31" s="14"/>
    </row>
    <row r="32" spans="1:7" ht="18" customHeight="1">
      <c r="A32" s="9" t="s">
        <v>4</v>
      </c>
      <c r="B32" s="8">
        <f t="shared" si="2"/>
        <v>5835.147905103944</v>
      </c>
      <c r="C32" s="8">
        <f t="shared" si="3"/>
        <v>5252.477394386261</v>
      </c>
      <c r="D32" s="8">
        <f t="shared" si="4"/>
        <v>97.16044357489541</v>
      </c>
      <c r="E32" s="2">
        <v>5478</v>
      </c>
      <c r="F32" s="2">
        <v>5521</v>
      </c>
      <c r="G32" s="14"/>
    </row>
    <row r="33" spans="1:7" ht="18" customHeight="1">
      <c r="A33" s="9" t="s">
        <v>5</v>
      </c>
      <c r="B33" s="8">
        <f t="shared" si="2"/>
        <v>9460.581642370522</v>
      </c>
      <c r="C33" s="8">
        <f t="shared" si="3"/>
        <v>8516.82213703972</v>
      </c>
      <c r="D33" s="8">
        <f t="shared" si="4"/>
        <v>97.14983613059248</v>
      </c>
      <c r="E33" s="2">
        <v>425</v>
      </c>
      <c r="F33" s="2">
        <v>431</v>
      </c>
      <c r="G33" s="14"/>
    </row>
    <row r="34" spans="1:7" ht="18" customHeight="1">
      <c r="A34" s="9" t="s">
        <v>17</v>
      </c>
      <c r="B34" s="8">
        <f t="shared" si="2"/>
        <v>6396.643269557342</v>
      </c>
      <c r="C34" s="8">
        <f t="shared" si="3"/>
        <v>5740.6730088134145</v>
      </c>
      <c r="D34" s="8">
        <f t="shared" si="4"/>
        <v>97.45208461887053</v>
      </c>
      <c r="E34" s="2">
        <v>1100</v>
      </c>
      <c r="F34" s="2">
        <v>1119</v>
      </c>
      <c r="G34" s="14"/>
    </row>
    <row r="35" spans="1:7" ht="18" customHeight="1">
      <c r="A35" s="9" t="s">
        <v>6</v>
      </c>
      <c r="B35" s="8">
        <f t="shared" si="2"/>
        <v>4399.066956244499</v>
      </c>
      <c r="C35" s="8">
        <f t="shared" si="3"/>
        <v>3903.8669686187845</v>
      </c>
      <c r="D35" s="8">
        <f t="shared" si="4"/>
        <v>98.55243847951067</v>
      </c>
      <c r="E35" s="2">
        <v>3199</v>
      </c>
      <c r="F35" s="2">
        <v>3291</v>
      </c>
      <c r="G35" s="14"/>
    </row>
    <row r="36" spans="1:7" ht="18" customHeight="1">
      <c r="A36" s="9" t="s">
        <v>7</v>
      </c>
      <c r="B36" s="8">
        <f t="shared" si="2"/>
        <v>9460.581642370522</v>
      </c>
      <c r="C36" s="8">
        <f t="shared" si="3"/>
        <v>8711.075298504173</v>
      </c>
      <c r="D36" s="8">
        <f t="shared" si="4"/>
        <v>94.98343736150348</v>
      </c>
      <c r="E36" s="2">
        <v>1615</v>
      </c>
      <c r="F36" s="2">
        <v>1517</v>
      </c>
      <c r="G36" s="14"/>
    </row>
    <row r="37" spans="1:7" ht="18" customHeight="1">
      <c r="A37" s="9" t="s">
        <v>8</v>
      </c>
      <c r="B37" s="8">
        <f t="shared" si="2"/>
        <v>13303.942934583547</v>
      </c>
      <c r="C37" s="8">
        <f t="shared" si="3"/>
        <v>11731.801516185044</v>
      </c>
      <c r="D37" s="8">
        <f t="shared" si="4"/>
        <v>99.17848700106889</v>
      </c>
      <c r="E37" s="2">
        <v>680</v>
      </c>
      <c r="F37" s="2">
        <v>704</v>
      </c>
      <c r="G37" s="14"/>
    </row>
    <row r="38" spans="1:7" ht="18" customHeight="1">
      <c r="A38" s="9" t="s">
        <v>15</v>
      </c>
      <c r="B38" s="8">
        <f t="shared" si="2"/>
        <v>4922.560232624231</v>
      </c>
      <c r="C38" s="8">
        <f t="shared" si="3"/>
        <v>4459.123349203255</v>
      </c>
      <c r="D38" s="8">
        <f t="shared" si="4"/>
        <v>96.54801849288232</v>
      </c>
      <c r="E38" s="2">
        <v>1021</v>
      </c>
      <c r="F38" s="2">
        <v>1029</v>
      </c>
      <c r="G38" s="14"/>
    </row>
    <row r="39" spans="1:7" ht="18" customHeight="1">
      <c r="A39" s="9" t="s">
        <v>9</v>
      </c>
      <c r="B39" s="8">
        <f t="shared" si="2"/>
        <v>17885.886112132885</v>
      </c>
      <c r="C39" s="8">
        <f t="shared" si="3"/>
        <v>6822.956024282751</v>
      </c>
      <c r="D39" s="8">
        <f t="shared" si="4"/>
        <v>229.26602487862345</v>
      </c>
      <c r="E39" s="2">
        <v>562</v>
      </c>
      <c r="F39" s="2">
        <v>538</v>
      </c>
      <c r="G39" s="14"/>
    </row>
    <row r="40" spans="1:7" ht="18" customHeight="1">
      <c r="A40" s="9" t="s">
        <v>10</v>
      </c>
      <c r="B40" s="8">
        <f t="shared" si="2"/>
        <v>4102.80326327293</v>
      </c>
      <c r="C40" s="8">
        <f t="shared" si="3"/>
        <v>3676.8784718505376</v>
      </c>
      <c r="D40" s="8">
        <f t="shared" si="4"/>
        <v>97.58953048970743</v>
      </c>
      <c r="E40" s="2">
        <v>1764</v>
      </c>
      <c r="F40" s="2">
        <v>1797</v>
      </c>
      <c r="G40" s="14"/>
    </row>
    <row r="41" spans="1:7" ht="18" customHeight="1">
      <c r="A41" s="9" t="s">
        <v>11</v>
      </c>
      <c r="B41" s="8">
        <f t="shared" si="2"/>
        <v>13492.44026177004</v>
      </c>
      <c r="C41" s="8">
        <f t="shared" si="3"/>
        <v>12276.756993525487</v>
      </c>
      <c r="D41" s="8">
        <f t="shared" si="4"/>
        <v>96.11887000961583</v>
      </c>
      <c r="E41" s="2">
        <v>298</v>
      </c>
      <c r="F41" s="2">
        <v>299</v>
      </c>
      <c r="G41" s="14"/>
    </row>
    <row r="42" spans="1:7" ht="18" customHeight="1">
      <c r="A42" s="9" t="s">
        <v>12</v>
      </c>
      <c r="B42" s="8">
        <f t="shared" si="2"/>
        <v>3221.752562505987</v>
      </c>
      <c r="C42" s="8">
        <f t="shared" si="3"/>
        <v>3117.41005610541</v>
      </c>
      <c r="D42" s="8">
        <f t="shared" si="4"/>
        <v>90.38577012055181</v>
      </c>
      <c r="E42" s="2">
        <v>468</v>
      </c>
      <c r="F42" s="2">
        <v>471</v>
      </c>
      <c r="G42" s="14"/>
    </row>
    <row r="43" spans="1:7" ht="18" customHeight="1">
      <c r="A43" s="9" t="s">
        <v>14</v>
      </c>
      <c r="B43" s="8">
        <f t="shared" si="2"/>
        <v>9238.040608113448</v>
      </c>
      <c r="C43" s="8">
        <f t="shared" si="3"/>
        <v>8603.32111186903</v>
      </c>
      <c r="D43" s="8">
        <f t="shared" si="4"/>
        <v>93.91080129800837</v>
      </c>
      <c r="E43" s="2">
        <v>457</v>
      </c>
      <c r="F43" s="2">
        <v>448</v>
      </c>
      <c r="G43" s="14"/>
    </row>
    <row r="44" spans="1:7" ht="18" customHeight="1">
      <c r="A44" s="9" t="s">
        <v>13</v>
      </c>
      <c r="B44" s="8">
        <f t="shared" si="2"/>
        <v>9508.523779071724</v>
      </c>
      <c r="C44" s="8">
        <f t="shared" si="3"/>
        <v>8542.304650082726</v>
      </c>
      <c r="D44" s="8">
        <f t="shared" si="4"/>
        <v>97.3508736042433</v>
      </c>
      <c r="E44" s="2">
        <v>740</v>
      </c>
      <c r="F44" s="2">
        <v>752</v>
      </c>
      <c r="G44" s="14"/>
    </row>
    <row r="45" spans="1:7" ht="18" customHeight="1">
      <c r="A45" s="9" t="s">
        <v>16</v>
      </c>
      <c r="B45" s="8">
        <f t="shared" si="2"/>
        <v>5436.323093806497</v>
      </c>
      <c r="C45" s="8">
        <f t="shared" si="3"/>
        <v>4694.054144583274</v>
      </c>
      <c r="D45" s="8">
        <f t="shared" si="4"/>
        <v>101.28822892937599</v>
      </c>
      <c r="E45" s="2">
        <v>1886</v>
      </c>
      <c r="F45" s="2">
        <v>1955</v>
      </c>
      <c r="G45" s="14"/>
    </row>
    <row r="46" spans="1:7" ht="18" customHeight="1">
      <c r="A46" s="9" t="s">
        <v>18</v>
      </c>
      <c r="B46" s="8">
        <f t="shared" si="2"/>
        <v>6895.604630301995</v>
      </c>
      <c r="C46" s="8">
        <f t="shared" si="3"/>
        <v>5693.795496868124</v>
      </c>
      <c r="D46" s="8">
        <f t="shared" si="4"/>
        <v>105.91861667413029</v>
      </c>
      <c r="E46" s="5">
        <f>E29+E30+E31+E32+E33+E34+E35+E36+E37+E38+E39+E40+E41+E42+E43+E44+E45</f>
        <v>23411</v>
      </c>
      <c r="F46" s="5">
        <f>F29+F30+F31+F32+F33+F34+F35+F36+F37+F38+F39+F40+F41+F42+F43+F44+F45</f>
        <v>23628</v>
      </c>
      <c r="G46" s="14"/>
    </row>
  </sheetData>
  <sheetProtection/>
  <mergeCells count="12">
    <mergeCell ref="A27:A28"/>
    <mergeCell ref="B27:C27"/>
    <mergeCell ref="D27:D28"/>
    <mergeCell ref="A2:G2"/>
    <mergeCell ref="A1:G1"/>
    <mergeCell ref="A25:G25"/>
    <mergeCell ref="A26:G26"/>
    <mergeCell ref="A3:A4"/>
    <mergeCell ref="B3:C3"/>
    <mergeCell ref="D3:D4"/>
    <mergeCell ref="E3:F3"/>
    <mergeCell ref="G3:G4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Камынин Михаил Егорович</cp:lastModifiedBy>
  <cp:lastPrinted>2023-01-20T09:54:51Z</cp:lastPrinted>
  <dcterms:created xsi:type="dcterms:W3CDTF">2004-08-27T05:42:35Z</dcterms:created>
  <dcterms:modified xsi:type="dcterms:W3CDTF">2023-01-20T09:55:30Z</dcterms:modified>
  <cp:category/>
  <cp:version/>
  <cp:contentType/>
  <cp:contentStatus/>
</cp:coreProperties>
</file>